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0320" windowHeight="8250" activeTab="0"/>
  </bookViews>
  <sheets>
    <sheet name="Rozpočet regionu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<sst xmlns="http://schemas.openxmlformats.org/spreadsheetml/2006/main" count="92" uniqueCount="66">
  <si>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Dobrovolný svazek obcí Pečecký region</t>
  </si>
  <si>
    <t>odd.par.</t>
  </si>
  <si>
    <t>pol.</t>
  </si>
  <si>
    <t>org.</t>
  </si>
  <si>
    <t>rozpočet</t>
  </si>
  <si>
    <t>výdaje</t>
  </si>
  <si>
    <t>položka</t>
  </si>
  <si>
    <t>příspěvky obcí</t>
  </si>
  <si>
    <t>materiál</t>
  </si>
  <si>
    <t>úroky</t>
  </si>
  <si>
    <t>příjmy</t>
  </si>
  <si>
    <t>služby-poštovné</t>
  </si>
  <si>
    <t>bankovní poplatky</t>
  </si>
  <si>
    <t>manažer mikroregionu</t>
  </si>
  <si>
    <t>drogová prevence</t>
  </si>
  <si>
    <t>provoz histor.vlaku</t>
  </si>
  <si>
    <t>rezerva</t>
  </si>
  <si>
    <t>celkem</t>
  </si>
  <si>
    <t>příspěvky obcí :</t>
  </si>
  <si>
    <t>Celková částka za obec zaokrouhlená</t>
  </si>
  <si>
    <t>Pečky</t>
  </si>
  <si>
    <t>Dobřichov</t>
  </si>
  <si>
    <t>Chotutice</t>
  </si>
  <si>
    <t>Radim</t>
  </si>
  <si>
    <t>Ratenice</t>
  </si>
  <si>
    <t>Vrbčany</t>
  </si>
  <si>
    <t>Vrbová Lhota</t>
  </si>
  <si>
    <t>Plaňany</t>
  </si>
  <si>
    <t>Milčice</t>
  </si>
  <si>
    <t>Nová Ves</t>
  </si>
  <si>
    <t>Tatce</t>
  </si>
  <si>
    <t>Hořátev</t>
  </si>
  <si>
    <t>Kostelní Lhota</t>
  </si>
  <si>
    <t>Písková Lhota</t>
  </si>
  <si>
    <t>Celkem</t>
  </si>
  <si>
    <t>strana 1</t>
  </si>
  <si>
    <t>pohoštění, výjezní zas</t>
  </si>
  <si>
    <t>provoz inf. tabule - proj. zlepšení veř. dopravy</t>
  </si>
  <si>
    <t>pojištění zastávek a autob.</t>
  </si>
  <si>
    <t>na činnost DSO</t>
  </si>
  <si>
    <t xml:space="preserve">Účel </t>
  </si>
  <si>
    <t>Částka</t>
  </si>
  <si>
    <t>příspěvku</t>
  </si>
  <si>
    <t>internet.stránky</t>
  </si>
  <si>
    <t>DPP -vedení účetnictví</t>
  </si>
  <si>
    <t>členský příspěvek MAS</t>
  </si>
  <si>
    <t>Rozpočet 2015</t>
  </si>
  <si>
    <t>počet obyvatel             k 1.1.2014</t>
  </si>
  <si>
    <t>Velim *</t>
  </si>
  <si>
    <t>Velim* - bez příspěvku na členství v MAS</t>
  </si>
  <si>
    <t>osobní náklady vč.odstupného VCP</t>
  </si>
  <si>
    <t>5021,31,32</t>
  </si>
  <si>
    <t>ostatní služby</t>
  </si>
  <si>
    <t>použití prostř.předch.let</t>
  </si>
  <si>
    <t>splátka úvěru</t>
  </si>
  <si>
    <t>dotace ROP</t>
  </si>
  <si>
    <t xml:space="preserve">stavba </t>
  </si>
  <si>
    <t>Lhotecká cyklostezka</t>
  </si>
  <si>
    <t>Milčická cyklostezka</t>
  </si>
  <si>
    <t>mobiliář</t>
  </si>
  <si>
    <t>služby</t>
  </si>
  <si>
    <t>mzdy, DPP</t>
  </si>
  <si>
    <t xml:space="preserve">na hlavu </t>
  </si>
  <si>
    <t>občanská poradna</t>
  </si>
  <si>
    <t>celkem za obec</t>
  </si>
  <si>
    <t>paušál ( na manaž.)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</si>
</sst>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_ ;\-#,##0\ "/>
    <numFmt numFmtId="166" formatCode="[$-405]d\.\ mmmm\ yyyy"/>
    <numFmt numFmtId="167" formatCode="#,##0.00\ &quot;Kč&quot;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</numFmts>
  <fonts count="34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color indexed="48"/>
      <name val="Times New Roman"/>
      <family val="1"/>
    </font>
    <font>
      <b/>
      <sz val="10"/>
      <color indexed="48"/>
      <name val="Times New Roman CE"/>
      <family val="1"/>
    </font>
    <font>
      <sz val="10"/>
      <color indexed="48"/>
      <name val="Arial CE"/>
      <family val="2"/>
    </font>
    <font>
      <b/>
      <sz val="1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8" fillId="0" borderId="0" xfId="46" applyFont="1" applyFill="1" applyBorder="1" applyAlignment="1" applyProtection="1">
      <alignment/>
      <protection/>
    </xf>
    <xf numFmtId="0" fontId="19" fillId="0" borderId="0" xfId="46" applyFont="1" applyFill="1" applyBorder="1" applyAlignment="1" applyProtection="1">
      <alignment/>
      <protection/>
    </xf>
    <xf numFmtId="0" fontId="20" fillId="0" borderId="0" xfId="46" applyFont="1" applyFill="1" applyBorder="1" applyAlignment="1" applyProtection="1">
      <alignment/>
      <protection/>
    </xf>
    <xf numFmtId="0" fontId="21" fillId="0" borderId="0" xfId="46" applyFont="1" applyFill="1" applyBorder="1" applyAlignment="1" applyProtection="1">
      <alignment/>
      <protection/>
    </xf>
    <xf numFmtId="0" fontId="23" fillId="0" borderId="0" xfId="46" applyFont="1" applyFill="1" applyBorder="1" applyAlignment="1" applyProtection="1">
      <alignment/>
      <protection/>
    </xf>
    <xf numFmtId="0" fontId="22" fillId="0" borderId="10" xfId="46" applyFont="1" applyBorder="1" applyAlignment="1">
      <alignment/>
    </xf>
    <xf numFmtId="0" fontId="22" fillId="0" borderId="11" xfId="46" applyFont="1" applyBorder="1" applyAlignment="1">
      <alignment/>
    </xf>
    <xf numFmtId="0" fontId="22" fillId="0" borderId="12" xfId="46" applyFont="1" applyBorder="1" applyAlignment="1">
      <alignment/>
    </xf>
    <xf numFmtId="0" fontId="22" fillId="0" borderId="13" xfId="46" applyFont="1" applyBorder="1" applyAlignment="1">
      <alignment horizontal="center"/>
    </xf>
    <xf numFmtId="0" fontId="22" fillId="0" borderId="14" xfId="46" applyFont="1" applyBorder="1" applyAlignment="1">
      <alignment horizontal="center"/>
    </xf>
    <xf numFmtId="44" fontId="22" fillId="0" borderId="14" xfId="46" applyNumberFormat="1" applyFont="1" applyBorder="1" applyAlignment="1">
      <alignment horizontal="right"/>
    </xf>
    <xf numFmtId="0" fontId="19" fillId="0" borderId="15" xfId="46" applyFont="1" applyBorder="1" applyAlignment="1">
      <alignment/>
    </xf>
    <xf numFmtId="0" fontId="19" fillId="0" borderId="16" xfId="46" applyFont="1" applyBorder="1" applyAlignment="1">
      <alignment/>
    </xf>
    <xf numFmtId="0" fontId="19" fillId="0" borderId="17" xfId="46" applyFont="1" applyBorder="1" applyAlignment="1">
      <alignment/>
    </xf>
    <xf numFmtId="0" fontId="19" fillId="0" borderId="18" xfId="46" applyFont="1" applyBorder="1" applyAlignment="1">
      <alignment/>
    </xf>
    <xf numFmtId="0" fontId="19" fillId="0" borderId="18" xfId="46" applyFont="1" applyBorder="1" applyAlignment="1">
      <alignment horizontal="center"/>
    </xf>
    <xf numFmtId="0" fontId="22" fillId="0" borderId="15" xfId="46" applyFont="1" applyBorder="1" applyAlignment="1">
      <alignment/>
    </xf>
    <xf numFmtId="0" fontId="22" fillId="0" borderId="16" xfId="46" applyFont="1" applyBorder="1" applyAlignment="1">
      <alignment/>
    </xf>
    <xf numFmtId="0" fontId="22" fillId="0" borderId="19" xfId="46" applyFont="1" applyBorder="1" applyAlignment="1">
      <alignment/>
    </xf>
    <xf numFmtId="0" fontId="19" fillId="0" borderId="20" xfId="46" applyFont="1" applyBorder="1" applyAlignment="1">
      <alignment/>
    </xf>
    <xf numFmtId="0" fontId="19" fillId="0" borderId="16" xfId="46" applyFont="1" applyBorder="1" applyAlignment="1">
      <alignment horizontal="center"/>
    </xf>
    <xf numFmtId="0" fontId="19" fillId="0" borderId="19" xfId="46" applyFont="1" applyBorder="1" applyAlignment="1">
      <alignment/>
    </xf>
    <xf numFmtId="0" fontId="19" fillId="0" borderId="20" xfId="46" applyFont="1" applyBorder="1" applyAlignment="1">
      <alignment wrapText="1"/>
    </xf>
    <xf numFmtId="0" fontId="19" fillId="0" borderId="15" xfId="46" applyFont="1" applyBorder="1" applyAlignment="1">
      <alignment/>
    </xf>
    <xf numFmtId="0" fontId="19" fillId="0" borderId="16" xfId="46" applyFont="1" applyBorder="1" applyAlignment="1">
      <alignment/>
    </xf>
    <xf numFmtId="0" fontId="22" fillId="0" borderId="21" xfId="46" applyFont="1" applyBorder="1" applyAlignment="1">
      <alignment/>
    </xf>
    <xf numFmtId="0" fontId="22" fillId="0" borderId="15" xfId="46" applyFont="1" applyBorder="1" applyAlignment="1">
      <alignment/>
    </xf>
    <xf numFmtId="0" fontId="22" fillId="0" borderId="16" xfId="46" applyFont="1" applyBorder="1" applyAlignment="1">
      <alignment/>
    </xf>
    <xf numFmtId="0" fontId="22" fillId="0" borderId="0" xfId="46" applyFont="1" applyBorder="1" applyAlignment="1">
      <alignment horizontal="left" wrapText="1"/>
    </xf>
    <xf numFmtId="44" fontId="22" fillId="0" borderId="0" xfId="46" applyNumberFormat="1" applyFont="1" applyBorder="1" applyAlignment="1">
      <alignment/>
    </xf>
    <xf numFmtId="44" fontId="22" fillId="0" borderId="0" xfId="46" applyNumberFormat="1" applyFont="1" applyBorder="1" applyAlignment="1">
      <alignment horizontal="right"/>
    </xf>
    <xf numFmtId="0" fontId="19" fillId="0" borderId="0" xfId="46" applyFont="1" applyBorder="1" applyAlignment="1">
      <alignment/>
    </xf>
    <xf numFmtId="0" fontId="22" fillId="0" borderId="22" xfId="46" applyFont="1" applyBorder="1" applyAlignment="1">
      <alignment/>
    </xf>
    <xf numFmtId="0" fontId="22" fillId="0" borderId="22" xfId="46" applyFont="1" applyBorder="1" applyAlignment="1">
      <alignment horizontal="center" wrapText="1"/>
    </xf>
    <xf numFmtId="0" fontId="22" fillId="0" borderId="22" xfId="46" applyFont="1" applyFill="1" applyBorder="1" applyAlignment="1">
      <alignment horizontal="center" wrapText="1"/>
    </xf>
    <xf numFmtId="0" fontId="24" fillId="0" borderId="22" xfId="46" applyFont="1" applyBorder="1" applyAlignment="1">
      <alignment/>
    </xf>
    <xf numFmtId="3" fontId="24" fillId="0" borderId="22" xfId="46" applyNumberFormat="1" applyFont="1" applyBorder="1" applyAlignment="1">
      <alignment horizontal="center"/>
    </xf>
    <xf numFmtId="42" fontId="19" fillId="0" borderId="22" xfId="46" applyNumberFormat="1" applyFont="1" applyBorder="1" applyAlignment="1">
      <alignment/>
    </xf>
    <xf numFmtId="44" fontId="19" fillId="0" borderId="0" xfId="46" applyNumberFormat="1" applyFont="1" applyBorder="1" applyAlignment="1">
      <alignment/>
    </xf>
    <xf numFmtId="0" fontId="24" fillId="24" borderId="22" xfId="46" applyFont="1" applyFill="1" applyBorder="1" applyAlignment="1">
      <alignment/>
    </xf>
    <xf numFmtId="0" fontId="25" fillId="0" borderId="22" xfId="46" applyFont="1" applyBorder="1" applyAlignment="1">
      <alignment/>
    </xf>
    <xf numFmtId="3" fontId="25" fillId="0" borderId="22" xfId="46" applyNumberFormat="1" applyFont="1" applyBorder="1" applyAlignment="1">
      <alignment horizontal="center"/>
    </xf>
    <xf numFmtId="42" fontId="22" fillId="0" borderId="22" xfId="46" applyNumberFormat="1" applyFont="1" applyBorder="1" applyAlignment="1">
      <alignment/>
    </xf>
    <xf numFmtId="0" fontId="19" fillId="0" borderId="23" xfId="46" applyFont="1" applyBorder="1" applyAlignment="1">
      <alignment/>
    </xf>
    <xf numFmtId="0" fontId="19" fillId="0" borderId="24" xfId="46" applyFont="1" applyBorder="1" applyAlignment="1">
      <alignment/>
    </xf>
    <xf numFmtId="0" fontId="19" fillId="0" borderId="24" xfId="46" applyFont="1" applyBorder="1" applyAlignment="1">
      <alignment horizontal="center"/>
    </xf>
    <xf numFmtId="0" fontId="22" fillId="0" borderId="0" xfId="46" applyFont="1" applyBorder="1" applyAlignment="1">
      <alignment horizontal="center" wrapText="1"/>
    </xf>
    <xf numFmtId="42" fontId="19" fillId="0" borderId="0" xfId="46" applyNumberFormat="1" applyFont="1" applyBorder="1" applyAlignment="1">
      <alignment/>
    </xf>
    <xf numFmtId="6" fontId="22" fillId="0" borderId="0" xfId="46" applyNumberFormat="1" applyFont="1" applyBorder="1" applyAlignment="1">
      <alignment/>
    </xf>
    <xf numFmtId="44" fontId="19" fillId="0" borderId="0" xfId="46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19" fillId="0" borderId="0" xfId="46" applyNumberFormat="1" applyFont="1" applyBorder="1" applyAlignment="1">
      <alignment horizontal="right"/>
    </xf>
    <xf numFmtId="44" fontId="19" fillId="0" borderId="0" xfId="46" applyNumberFormat="1" applyFont="1" applyBorder="1" applyAlignment="1">
      <alignment/>
    </xf>
    <xf numFmtId="44" fontId="22" fillId="0" borderId="25" xfId="46" applyNumberFormat="1" applyFont="1" applyBorder="1" applyAlignment="1">
      <alignment horizontal="right"/>
    </xf>
    <xf numFmtId="0" fontId="27" fillId="24" borderId="16" xfId="46" applyFont="1" applyFill="1" applyBorder="1" applyAlignment="1" applyProtection="1">
      <alignment/>
      <protection/>
    </xf>
    <xf numFmtId="8" fontId="27" fillId="24" borderId="16" xfId="0" applyNumberFormat="1" applyFont="1" applyFill="1" applyBorder="1" applyAlignment="1">
      <alignment/>
    </xf>
    <xf numFmtId="0" fontId="27" fillId="24" borderId="16" xfId="46" applyFont="1" applyFill="1" applyBorder="1" applyAlignment="1" applyProtection="1">
      <alignment horizontal="center"/>
      <protection/>
    </xf>
    <xf numFmtId="44" fontId="27" fillId="24" borderId="16" xfId="38" applyNumberFormat="1" applyFont="1" applyFill="1" applyBorder="1" applyAlignment="1" applyProtection="1">
      <alignment/>
      <protection/>
    </xf>
    <xf numFmtId="164" fontId="27" fillId="24" borderId="16" xfId="46" applyNumberFormat="1" applyFont="1" applyFill="1" applyBorder="1" applyAlignment="1" applyProtection="1">
      <alignment/>
      <protection/>
    </xf>
    <xf numFmtId="44" fontId="24" fillId="0" borderId="16" xfId="46" applyNumberFormat="1" applyFont="1" applyBorder="1" applyAlignment="1">
      <alignment/>
    </xf>
    <xf numFmtId="42" fontId="28" fillId="0" borderId="22" xfId="46" applyNumberFormat="1" applyFont="1" applyBorder="1" applyAlignment="1">
      <alignment/>
    </xf>
    <xf numFmtId="42" fontId="29" fillId="0" borderId="22" xfId="46" applyNumberFormat="1" applyFont="1" applyBorder="1" applyAlignment="1">
      <alignment/>
    </xf>
    <xf numFmtId="0" fontId="20" fillId="24" borderId="16" xfId="46" applyFont="1" applyFill="1" applyBorder="1" applyAlignment="1" applyProtection="1">
      <alignment/>
      <protection/>
    </xf>
    <xf numFmtId="44" fontId="20" fillId="24" borderId="16" xfId="38" applyNumberFormat="1" applyFont="1" applyFill="1" applyBorder="1" applyAlignment="1" applyProtection="1">
      <alignment/>
      <protection/>
    </xf>
    <xf numFmtId="8" fontId="20" fillId="24" borderId="16" xfId="0" applyNumberFormat="1" applyFont="1" applyFill="1" applyBorder="1" applyAlignment="1">
      <alignment/>
    </xf>
    <xf numFmtId="0" fontId="20" fillId="24" borderId="0" xfId="46" applyFont="1" applyFill="1" applyBorder="1" applyAlignment="1" applyProtection="1">
      <alignment/>
      <protection/>
    </xf>
    <xf numFmtId="164" fontId="23" fillId="24" borderId="0" xfId="46" applyNumberFormat="1" applyFont="1" applyFill="1" applyBorder="1" applyAlignment="1" applyProtection="1">
      <alignment/>
      <protection/>
    </xf>
    <xf numFmtId="164" fontId="23" fillId="24" borderId="0" xfId="38" applyNumberFormat="1" applyFont="1" applyFill="1" applyBorder="1" applyAlignment="1" applyProtection="1">
      <alignment/>
      <protection/>
    </xf>
    <xf numFmtId="0" fontId="19" fillId="0" borderId="26" xfId="46" applyFont="1" applyBorder="1" applyAlignment="1">
      <alignment/>
    </xf>
    <xf numFmtId="0" fontId="22" fillId="0" borderId="27" xfId="46" applyFont="1" applyBorder="1" applyAlignment="1">
      <alignment/>
    </xf>
    <xf numFmtId="44" fontId="19" fillId="0" borderId="28" xfId="46" applyNumberFormat="1" applyFont="1" applyBorder="1" applyAlignment="1">
      <alignment/>
    </xf>
    <xf numFmtId="14" fontId="22" fillId="0" borderId="0" xfId="46" applyNumberFormat="1" applyFont="1" applyBorder="1" applyAlignment="1">
      <alignment horizontal="right"/>
    </xf>
    <xf numFmtId="44" fontId="19" fillId="24" borderId="0" xfId="46" applyNumberFormat="1" applyFont="1" applyFill="1" applyBorder="1" applyAlignment="1">
      <alignment/>
    </xf>
    <xf numFmtId="44" fontId="27" fillId="24" borderId="0" xfId="0" applyNumberFormat="1" applyFont="1" applyFill="1" applyBorder="1" applyAlignment="1">
      <alignment/>
    </xf>
    <xf numFmtId="44" fontId="20" fillId="24" borderId="0" xfId="0" applyNumberFormat="1" applyFont="1" applyFill="1" applyBorder="1" applyAlignment="1">
      <alignment/>
    </xf>
    <xf numFmtId="44" fontId="22" fillId="0" borderId="29" xfId="46" applyNumberFormat="1" applyFont="1" applyBorder="1" applyAlignment="1">
      <alignment horizontal="right"/>
    </xf>
    <xf numFmtId="44" fontId="22" fillId="0" borderId="16" xfId="46" applyNumberFormat="1" applyFont="1" applyBorder="1" applyAlignment="1">
      <alignment/>
    </xf>
    <xf numFmtId="44" fontId="24" fillId="24" borderId="16" xfId="46" applyNumberFormat="1" applyFont="1" applyFill="1" applyBorder="1" applyAlignment="1">
      <alignment/>
    </xf>
    <xf numFmtId="44" fontId="24" fillId="0" borderId="24" xfId="46" applyNumberFormat="1" applyFont="1" applyBorder="1" applyAlignment="1">
      <alignment/>
    </xf>
    <xf numFmtId="44" fontId="24" fillId="0" borderId="26" xfId="46" applyNumberFormat="1" applyFont="1" applyBorder="1" applyAlignment="1">
      <alignment/>
    </xf>
    <xf numFmtId="44" fontId="25" fillId="24" borderId="0" xfId="46" applyNumberFormat="1" applyFont="1" applyFill="1" applyBorder="1" applyAlignment="1">
      <alignment/>
    </xf>
    <xf numFmtId="0" fontId="22" fillId="25" borderId="15" xfId="46" applyFont="1" applyFill="1" applyBorder="1" applyAlignment="1">
      <alignment/>
    </xf>
    <xf numFmtId="0" fontId="22" fillId="25" borderId="26" xfId="46" applyFont="1" applyFill="1" applyBorder="1" applyAlignment="1">
      <alignment/>
    </xf>
    <xf numFmtId="0" fontId="22" fillId="25" borderId="21" xfId="46" applyFont="1" applyFill="1" applyBorder="1" applyAlignment="1">
      <alignment/>
    </xf>
    <xf numFmtId="6" fontId="22" fillId="25" borderId="22" xfId="46" applyNumberFormat="1" applyFont="1" applyFill="1" applyBorder="1" applyAlignment="1">
      <alignment/>
    </xf>
    <xf numFmtId="0" fontId="22" fillId="0" borderId="0" xfId="46" applyFont="1" applyBorder="1" applyAlignment="1">
      <alignment/>
    </xf>
    <xf numFmtId="164" fontId="26" fillId="0" borderId="0" xfId="38" applyFont="1" applyBorder="1" applyAlignment="1">
      <alignment horizontal="center"/>
    </xf>
    <xf numFmtId="44" fontId="19" fillId="0" borderId="30" xfId="46" applyNumberFormat="1" applyFont="1" applyBorder="1" applyAlignment="1">
      <alignment/>
    </xf>
    <xf numFmtId="0" fontId="27" fillId="24" borderId="23" xfId="46" applyFont="1" applyFill="1" applyBorder="1" applyAlignment="1" applyProtection="1">
      <alignment/>
      <protection/>
    </xf>
    <xf numFmtId="0" fontId="25" fillId="0" borderId="0" xfId="46" applyFont="1" applyBorder="1" applyAlignment="1">
      <alignment/>
    </xf>
    <xf numFmtId="3" fontId="25" fillId="0" borderId="0" xfId="46" applyNumberFormat="1" applyFont="1" applyBorder="1" applyAlignment="1">
      <alignment horizontal="center"/>
    </xf>
    <xf numFmtId="42" fontId="25" fillId="0" borderId="0" xfId="46" applyNumberFormat="1" applyFont="1" applyBorder="1" applyAlignment="1">
      <alignment/>
    </xf>
    <xf numFmtId="42" fontId="29" fillId="0" borderId="0" xfId="46" applyNumberFormat="1" applyFont="1" applyBorder="1" applyAlignment="1">
      <alignment/>
    </xf>
    <xf numFmtId="164" fontId="26" fillId="24" borderId="0" xfId="38" applyFont="1" applyFill="1" applyBorder="1" applyAlignment="1">
      <alignment/>
    </xf>
    <xf numFmtId="44" fontId="25" fillId="0" borderId="0" xfId="46" applyNumberFormat="1" applyFont="1" applyBorder="1" applyAlignment="1">
      <alignment/>
    </xf>
    <xf numFmtId="8" fontId="27" fillId="0" borderId="28" xfId="0" applyNumberFormat="1" applyFont="1" applyBorder="1" applyAlignment="1">
      <alignment/>
    </xf>
    <xf numFmtId="42" fontId="19" fillId="26" borderId="22" xfId="46" applyNumberFormat="1" applyFont="1" applyFill="1" applyBorder="1" applyAlignment="1">
      <alignment/>
    </xf>
    <xf numFmtId="3" fontId="24" fillId="0" borderId="22" xfId="46" applyNumberFormat="1" applyFont="1" applyFill="1" applyBorder="1" applyAlignment="1">
      <alignment horizontal="center"/>
    </xf>
    <xf numFmtId="0" fontId="29" fillId="0" borderId="22" xfId="46" applyFont="1" applyBorder="1" applyAlignment="1">
      <alignment horizont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8" fontId="27" fillId="0" borderId="0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19" fillId="0" borderId="31" xfId="46" applyFont="1" applyBorder="1" applyAlignment="1">
      <alignment/>
    </xf>
    <xf numFmtId="0" fontId="22" fillId="25" borderId="22" xfId="46" applyFont="1" applyFill="1" applyBorder="1" applyAlignment="1">
      <alignment/>
    </xf>
    <xf numFmtId="0" fontId="19" fillId="25" borderId="22" xfId="46" applyFont="1" applyFill="1" applyBorder="1" applyAlignment="1">
      <alignment/>
    </xf>
    <xf numFmtId="44" fontId="22" fillId="25" borderId="22" xfId="46" applyNumberFormat="1" applyFont="1" applyFill="1" applyBorder="1" applyAlignment="1">
      <alignment/>
    </xf>
    <xf numFmtId="0" fontId="22" fillId="25" borderId="32" xfId="46" applyFont="1" applyFill="1" applyBorder="1" applyAlignment="1">
      <alignment horizontal="left" wrapText="1"/>
    </xf>
    <xf numFmtId="0" fontId="22" fillId="25" borderId="33" xfId="46" applyFont="1" applyFill="1" applyBorder="1" applyAlignment="1">
      <alignment horizontal="left" wrapText="1"/>
    </xf>
    <xf numFmtId="0" fontId="22" fillId="25" borderId="34" xfId="46" applyFont="1" applyFill="1" applyBorder="1" applyAlignment="1">
      <alignment horizontal="left" wrapText="1"/>
    </xf>
    <xf numFmtId="44" fontId="25" fillId="25" borderId="33" xfId="46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8" fillId="24" borderId="0" xfId="46" applyFont="1" applyFill="1" applyBorder="1" applyAlignment="1" applyProtection="1">
      <alignment horizontal="center"/>
      <protection/>
    </xf>
    <xf numFmtId="43" fontId="19" fillId="0" borderId="0" xfId="46" applyNumberFormat="1" applyFont="1" applyBorder="1" applyAlignment="1">
      <alignment/>
    </xf>
    <xf numFmtId="44" fontId="24" fillId="0" borderId="37" xfId="46" applyNumberFormat="1" applyFont="1" applyBorder="1" applyAlignment="1">
      <alignment/>
    </xf>
    <xf numFmtId="44" fontId="27" fillId="0" borderId="28" xfId="0" applyNumberFormat="1" applyFont="1" applyBorder="1" applyAlignment="1">
      <alignment/>
    </xf>
    <xf numFmtId="0" fontId="26" fillId="0" borderId="24" xfId="0" applyFont="1" applyBorder="1" applyAlignment="1">
      <alignment horizontal="right"/>
    </xf>
    <xf numFmtId="0" fontId="22" fillId="0" borderId="38" xfId="46" applyFont="1" applyBorder="1" applyAlignment="1">
      <alignment horizontal="right"/>
    </xf>
    <xf numFmtId="44" fontId="22" fillId="0" borderId="39" xfId="46" applyNumberFormat="1" applyFont="1" applyBorder="1" applyAlignment="1">
      <alignment/>
    </xf>
    <xf numFmtId="0" fontId="0" fillId="0" borderId="39" xfId="0" applyFill="1" applyBorder="1" applyAlignment="1">
      <alignment/>
    </xf>
    <xf numFmtId="0" fontId="22" fillId="0" borderId="40" xfId="46" applyFont="1" applyBorder="1" applyAlignment="1">
      <alignment/>
    </xf>
    <xf numFmtId="0" fontId="22" fillId="0" borderId="39" xfId="46" applyFont="1" applyBorder="1" applyAlignment="1">
      <alignment/>
    </xf>
    <xf numFmtId="0" fontId="0" fillId="0" borderId="21" xfId="0" applyBorder="1" applyAlignment="1">
      <alignment/>
    </xf>
    <xf numFmtId="0" fontId="22" fillId="0" borderId="36" xfId="46" applyFont="1" applyBorder="1" applyAlignment="1">
      <alignment/>
    </xf>
    <xf numFmtId="0" fontId="27" fillId="24" borderId="24" xfId="46" applyFont="1" applyFill="1" applyBorder="1" applyAlignment="1" applyProtection="1">
      <alignment horizontal="center"/>
      <protection/>
    </xf>
    <xf numFmtId="164" fontId="27" fillId="24" borderId="24" xfId="46" applyNumberFormat="1" applyFont="1" applyFill="1" applyBorder="1" applyAlignment="1" applyProtection="1">
      <alignment/>
      <protection/>
    </xf>
    <xf numFmtId="0" fontId="27" fillId="24" borderId="24" xfId="46" applyFont="1" applyFill="1" applyBorder="1" applyAlignment="1" applyProtection="1">
      <alignment horizontal="center" wrapText="1"/>
      <protection/>
    </xf>
    <xf numFmtId="0" fontId="31" fillId="0" borderId="0" xfId="46" applyFont="1" applyBorder="1" applyAlignment="1">
      <alignment/>
    </xf>
    <xf numFmtId="0" fontId="32" fillId="0" borderId="41" xfId="0" applyFont="1" applyFill="1" applyBorder="1" applyAlignment="1">
      <alignment/>
    </xf>
    <xf numFmtId="44" fontId="19" fillId="0" borderId="42" xfId="46" applyNumberFormat="1" applyFont="1" applyBorder="1" applyAlignment="1">
      <alignment/>
    </xf>
    <xf numFmtId="44" fontId="19" fillId="24" borderId="28" xfId="46" applyNumberFormat="1" applyFont="1" applyFill="1" applyBorder="1" applyAlignment="1">
      <alignment/>
    </xf>
    <xf numFmtId="8" fontId="27" fillId="0" borderId="43" xfId="0" applyNumberFormat="1" applyFont="1" applyBorder="1" applyAlignment="1">
      <alignment/>
    </xf>
    <xf numFmtId="6" fontId="25" fillId="25" borderId="26" xfId="46" applyNumberFormat="1" applyFont="1" applyFill="1" applyBorder="1" applyAlignment="1">
      <alignment/>
    </xf>
    <xf numFmtId="0" fontId="33" fillId="0" borderId="0" xfId="0" applyFont="1" applyAlignment="1">
      <alignment/>
    </xf>
    <xf numFmtId="6" fontId="25" fillId="0" borderId="22" xfId="46" applyNumberFormat="1" applyFont="1" applyBorder="1" applyAlignment="1">
      <alignment/>
    </xf>
    <xf numFmtId="164" fontId="26" fillId="27" borderId="24" xfId="38" applyFont="1" applyFill="1" applyBorder="1" applyAlignment="1">
      <alignment/>
    </xf>
    <xf numFmtId="164" fontId="30" fillId="27" borderId="44" xfId="38" applyFont="1" applyFill="1" applyBorder="1" applyAlignment="1">
      <alignment/>
    </xf>
    <xf numFmtId="164" fontId="26" fillId="27" borderId="26" xfId="38" applyFont="1" applyFill="1" applyBorder="1" applyAlignment="1">
      <alignment/>
    </xf>
    <xf numFmtId="0" fontId="0" fillId="27" borderId="26" xfId="0" applyFill="1" applyBorder="1" applyAlignment="1">
      <alignment/>
    </xf>
    <xf numFmtId="0" fontId="27" fillId="24" borderId="20" xfId="46" applyFont="1" applyFill="1" applyBorder="1" applyAlignment="1" applyProtection="1">
      <alignment wrapText="1" shrinkToFit="1"/>
      <protection/>
    </xf>
    <xf numFmtId="44" fontId="19" fillId="0" borderId="0" xfId="46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="80" zoomScaleNormal="80" zoomScalePageLayoutView="0" workbookViewId="0" topLeftCell="A1">
      <selection activeCell="Q17" sqref="Q17"/>
    </sheetView>
  </sheetViews>
  <sheetFormatPr defaultColWidth="9.00390625" defaultRowHeight="12.75"/>
  <cols>
    <col min="1" max="1" width="23.875" style="0" customWidth="1"/>
    <col min="2" max="2" width="8.125" style="0" customWidth="1"/>
    <col min="3" max="3" width="11.00390625" style="0" bestFit="1" customWidth="1"/>
    <col min="4" max="4" width="11.00390625" style="0" customWidth="1"/>
    <col min="5" max="5" width="17.125" style="0" customWidth="1"/>
    <col min="6" max="6" width="13.625" style="0" customWidth="1"/>
    <col min="7" max="7" width="1.625" style="0" customWidth="1"/>
    <col min="8" max="8" width="22.00390625" style="0" customWidth="1"/>
    <col min="9" max="9" width="6.875" style="0" customWidth="1"/>
    <col min="10" max="10" width="5.875" style="0" customWidth="1"/>
    <col min="11" max="11" width="6.00390625" style="0" customWidth="1"/>
    <col min="12" max="12" width="19.875" style="0" customWidth="1"/>
    <col min="13" max="13" width="2.875" style="0" customWidth="1"/>
    <col min="14" max="14" width="19.125" style="0" customWidth="1"/>
  </cols>
  <sheetData>
    <row r="1" spans="1:12" ht="19.5" customHeight="1">
      <c r="A1" s="1" t="s">
        <v>46</v>
      </c>
      <c r="B1" s="1"/>
      <c r="C1" s="116"/>
      <c r="D1" s="1"/>
      <c r="E1" s="4" t="s">
        <v>0</v>
      </c>
      <c r="F1" s="4"/>
      <c r="G1" s="4"/>
      <c r="H1" s="4"/>
      <c r="I1" s="2"/>
      <c r="J1" s="3"/>
      <c r="K1" s="5" t="s">
        <v>35</v>
      </c>
      <c r="L1" s="5"/>
    </row>
    <row r="2" spans="1:12" ht="1.5" customHeight="1" thickBot="1">
      <c r="A2" s="1"/>
      <c r="B2" s="1"/>
      <c r="C2" s="1"/>
      <c r="D2" s="1"/>
      <c r="E2" s="4"/>
      <c r="F2" s="4"/>
      <c r="G2" s="4"/>
      <c r="H2" s="4"/>
      <c r="I2" s="2"/>
      <c r="J2" s="3"/>
      <c r="K2" s="5"/>
      <c r="L2" s="5"/>
    </row>
    <row r="3" spans="1:30" ht="18" customHeight="1" thickBot="1">
      <c r="A3" s="6" t="s">
        <v>10</v>
      </c>
      <c r="B3" s="70" t="s">
        <v>1</v>
      </c>
      <c r="C3" s="7" t="s">
        <v>2</v>
      </c>
      <c r="D3" s="7" t="s">
        <v>3</v>
      </c>
      <c r="E3" s="76" t="s">
        <v>4</v>
      </c>
      <c r="F3" s="72"/>
      <c r="G3" s="54"/>
      <c r="H3" s="8" t="s">
        <v>5</v>
      </c>
      <c r="I3" s="8" t="s">
        <v>1</v>
      </c>
      <c r="J3" s="9" t="s">
        <v>6</v>
      </c>
      <c r="K3" s="10" t="s">
        <v>3</v>
      </c>
      <c r="L3" s="11" t="s">
        <v>4</v>
      </c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2.75">
      <c r="A4" s="82" t="s">
        <v>7</v>
      </c>
      <c r="B4" s="83"/>
      <c r="C4" s="83">
        <v>4121</v>
      </c>
      <c r="D4" s="84"/>
      <c r="E4" s="136">
        <f>F39</f>
        <v>731830</v>
      </c>
      <c r="F4" s="144"/>
      <c r="G4" s="50"/>
      <c r="H4" s="14" t="s">
        <v>11</v>
      </c>
      <c r="I4" s="15">
        <v>3639</v>
      </c>
      <c r="J4" s="16">
        <v>5161</v>
      </c>
      <c r="K4" s="16"/>
      <c r="L4" s="133">
        <v>700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2.75">
      <c r="A5" s="17"/>
      <c r="B5" s="18"/>
      <c r="C5" s="18"/>
      <c r="D5" s="19"/>
      <c r="E5" s="77"/>
      <c r="F5" s="145"/>
      <c r="G5" s="51"/>
      <c r="H5" s="20" t="s">
        <v>8</v>
      </c>
      <c r="I5" s="13">
        <v>3639</v>
      </c>
      <c r="J5" s="21">
        <v>5139</v>
      </c>
      <c r="K5" s="21"/>
      <c r="L5" s="71">
        <v>3000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12.75">
      <c r="A6" s="20" t="s">
        <v>9</v>
      </c>
      <c r="B6" s="13"/>
      <c r="C6" s="13">
        <v>2141</v>
      </c>
      <c r="D6" s="22"/>
      <c r="E6" s="60">
        <v>150</v>
      </c>
      <c r="F6" s="52"/>
      <c r="G6" s="52"/>
      <c r="H6" s="20" t="s">
        <v>12</v>
      </c>
      <c r="I6" s="13">
        <v>3639</v>
      </c>
      <c r="J6" s="21">
        <v>5163</v>
      </c>
      <c r="K6" s="21"/>
      <c r="L6" s="71">
        <v>6000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30" ht="12.75">
      <c r="A7" s="20"/>
      <c r="B7" s="13"/>
      <c r="C7" s="13"/>
      <c r="D7" s="22"/>
      <c r="E7" s="60"/>
      <c r="F7" s="52"/>
      <c r="G7" s="52"/>
      <c r="H7" s="20" t="s">
        <v>44</v>
      </c>
      <c r="I7" s="13">
        <v>3639</v>
      </c>
      <c r="J7" s="21">
        <v>5021</v>
      </c>
      <c r="K7" s="21"/>
      <c r="L7" s="71">
        <v>48000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1:30" ht="12.75">
      <c r="A8" s="20"/>
      <c r="B8" s="13"/>
      <c r="C8" s="13"/>
      <c r="D8" s="22"/>
      <c r="E8" s="78"/>
      <c r="F8" s="73"/>
      <c r="G8" s="39"/>
      <c r="H8" s="23" t="s">
        <v>13</v>
      </c>
      <c r="I8" s="13">
        <v>3639</v>
      </c>
      <c r="J8" s="21">
        <v>5169</v>
      </c>
      <c r="K8" s="21"/>
      <c r="L8" s="134">
        <v>78000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2.75">
      <c r="A9" s="20"/>
      <c r="B9" s="13"/>
      <c r="C9" s="13"/>
      <c r="D9" s="22"/>
      <c r="E9" s="60"/>
      <c r="F9" s="39"/>
      <c r="G9" s="39"/>
      <c r="H9" s="20" t="s">
        <v>43</v>
      </c>
      <c r="I9" s="13">
        <v>3639</v>
      </c>
      <c r="J9" s="21">
        <v>5169</v>
      </c>
      <c r="K9" s="21"/>
      <c r="L9" s="71">
        <v>12000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12.75">
      <c r="A10" s="55"/>
      <c r="B10" s="55"/>
      <c r="C10" s="55"/>
      <c r="D10" s="58"/>
      <c r="E10" s="56"/>
      <c r="F10" s="74"/>
      <c r="H10" s="20" t="s">
        <v>36</v>
      </c>
      <c r="I10" s="13">
        <v>3639</v>
      </c>
      <c r="J10" s="21">
        <v>5175</v>
      </c>
      <c r="K10" s="21"/>
      <c r="L10" s="71">
        <v>10000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ht="14.25" customHeight="1">
      <c r="A11" s="20"/>
      <c r="B11" s="13"/>
      <c r="C11" s="13"/>
      <c r="D11" s="22"/>
      <c r="E11" s="60"/>
      <c r="F11" s="39"/>
      <c r="G11" s="39"/>
      <c r="H11" s="20" t="s">
        <v>14</v>
      </c>
      <c r="I11" s="13">
        <v>3639</v>
      </c>
      <c r="J11" s="21">
        <v>5169</v>
      </c>
      <c r="K11" s="21"/>
      <c r="L11" s="71">
        <v>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1:30" ht="15.75" customHeight="1">
      <c r="A12" s="20"/>
      <c r="B12" s="13"/>
      <c r="C12" s="13"/>
      <c r="D12" s="13"/>
      <c r="E12" s="79"/>
      <c r="F12" s="39"/>
      <c r="G12" s="39"/>
      <c r="H12" s="20" t="s">
        <v>15</v>
      </c>
      <c r="I12" s="13">
        <v>3639</v>
      </c>
      <c r="J12" s="21">
        <v>5321</v>
      </c>
      <c r="K12" s="21"/>
      <c r="L12" s="71">
        <v>40000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1:30" ht="28.5" customHeight="1">
      <c r="A13" s="12"/>
      <c r="B13" s="13"/>
      <c r="C13" s="13"/>
      <c r="D13" s="69"/>
      <c r="E13" s="79"/>
      <c r="F13" s="39"/>
      <c r="G13" s="39"/>
      <c r="H13" s="23" t="s">
        <v>37</v>
      </c>
      <c r="I13" s="13">
        <v>3639</v>
      </c>
      <c r="J13" s="21">
        <v>5169</v>
      </c>
      <c r="K13" s="21">
        <v>144</v>
      </c>
      <c r="L13" s="71">
        <v>40000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1:30" ht="12.75">
      <c r="A14" s="24"/>
      <c r="B14" s="25"/>
      <c r="C14" s="25"/>
      <c r="D14" s="26"/>
      <c r="E14" s="60"/>
      <c r="F14" s="53"/>
      <c r="G14" s="53"/>
      <c r="H14" s="44" t="s">
        <v>38</v>
      </c>
      <c r="I14" s="13">
        <v>3639</v>
      </c>
      <c r="J14" s="21">
        <v>5163</v>
      </c>
      <c r="K14" s="21">
        <v>144</v>
      </c>
      <c r="L14" s="71">
        <v>20000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1:30" ht="12.75">
      <c r="A15" s="24"/>
      <c r="B15" s="25"/>
      <c r="C15" s="25"/>
      <c r="D15" s="26"/>
      <c r="E15" s="80"/>
      <c r="F15" s="53"/>
      <c r="G15" s="53"/>
      <c r="H15" s="44" t="s">
        <v>52</v>
      </c>
      <c r="I15" s="45">
        <v>3639</v>
      </c>
      <c r="J15" s="46">
        <v>5169</v>
      </c>
      <c r="K15" s="46"/>
      <c r="L15" s="88">
        <v>10000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1:30" ht="12.75" customHeight="1">
      <c r="A16" s="27"/>
      <c r="B16" s="28"/>
      <c r="C16" s="28"/>
      <c r="D16" s="26"/>
      <c r="E16" s="80"/>
      <c r="F16" s="30"/>
      <c r="G16" s="30"/>
      <c r="H16" s="89" t="s">
        <v>63</v>
      </c>
      <c r="I16" s="57">
        <v>3639</v>
      </c>
      <c r="J16" s="57">
        <v>5169</v>
      </c>
      <c r="K16" s="59"/>
      <c r="L16" s="119">
        <v>70000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1:30" ht="12.75">
      <c r="A17" s="27"/>
      <c r="B17" s="28"/>
      <c r="C17" s="28"/>
      <c r="D17" s="26"/>
      <c r="E17" s="80"/>
      <c r="F17" s="53"/>
      <c r="G17" s="53"/>
      <c r="H17" s="89" t="s">
        <v>45</v>
      </c>
      <c r="I17" s="57"/>
      <c r="J17" s="57"/>
      <c r="K17" s="59"/>
      <c r="L17" s="96">
        <v>77780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1:30" ht="25.5">
      <c r="A18" s="127"/>
      <c r="B18" s="28"/>
      <c r="C18" s="28"/>
      <c r="D18" s="26"/>
      <c r="E18" s="80"/>
      <c r="F18" s="53"/>
      <c r="G18" s="53"/>
      <c r="H18" s="143" t="s">
        <v>50</v>
      </c>
      <c r="I18" s="128">
        <v>3639</v>
      </c>
      <c r="J18" s="130" t="s">
        <v>51</v>
      </c>
      <c r="K18" s="129"/>
      <c r="L18" s="135">
        <v>130000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:30" ht="15" customHeight="1" thickBot="1">
      <c r="A19" s="63"/>
      <c r="B19" s="63"/>
      <c r="C19" s="63"/>
      <c r="D19" s="64"/>
      <c r="E19" s="65"/>
      <c r="F19" s="75"/>
      <c r="H19" s="104" t="s">
        <v>16</v>
      </c>
      <c r="I19" s="45">
        <v>3639</v>
      </c>
      <c r="J19" s="46">
        <v>5901</v>
      </c>
      <c r="K19" s="46"/>
      <c r="L19" s="118">
        <v>186500</v>
      </c>
      <c r="N19" s="115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</row>
    <row r="20" spans="1:30" ht="14.25" customHeight="1" thickBot="1">
      <c r="A20" s="108" t="s">
        <v>17</v>
      </c>
      <c r="B20" s="109"/>
      <c r="C20" s="109"/>
      <c r="D20" s="110"/>
      <c r="E20" s="111">
        <f>SUM(E4:E19)</f>
        <v>731980</v>
      </c>
      <c r="F20" s="81"/>
      <c r="G20" s="54"/>
      <c r="H20" s="105" t="s">
        <v>17</v>
      </c>
      <c r="I20" s="106"/>
      <c r="J20" s="106"/>
      <c r="K20" s="106"/>
      <c r="L20" s="107">
        <f>SUM(L4:L19)</f>
        <v>731980</v>
      </c>
      <c r="N20" s="115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1:30" ht="10.5" customHeight="1" thickBot="1">
      <c r="A21" s="29"/>
      <c r="B21" s="29"/>
      <c r="C21" s="29"/>
      <c r="D21" s="29"/>
      <c r="E21" s="95"/>
      <c r="F21" s="81"/>
      <c r="G21" s="31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</row>
    <row r="22" spans="1:30" ht="14.25" customHeight="1" hidden="1" thickBot="1">
      <c r="A22" s="29"/>
      <c r="B22" s="29"/>
      <c r="C22" s="29"/>
      <c r="D22" s="29"/>
      <c r="E22" s="30"/>
      <c r="F22" s="31"/>
      <c r="G22" s="31"/>
      <c r="L22" s="115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</row>
    <row r="23" spans="1:26" ht="36" customHeight="1" thickBot="1">
      <c r="A23" s="33" t="s">
        <v>18</v>
      </c>
      <c r="B23" s="99" t="s">
        <v>47</v>
      </c>
      <c r="C23" s="35" t="s">
        <v>62</v>
      </c>
      <c r="D23" s="34" t="s">
        <v>65</v>
      </c>
      <c r="E23" s="34" t="s">
        <v>64</v>
      </c>
      <c r="F23" s="34" t="s">
        <v>19</v>
      </c>
      <c r="G23" s="47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13.5" thickBot="1">
      <c r="A24" s="36" t="s">
        <v>20</v>
      </c>
      <c r="B24" s="98">
        <v>4577</v>
      </c>
      <c r="C24" s="97">
        <v>40</v>
      </c>
      <c r="D24" s="61">
        <v>5200</v>
      </c>
      <c r="E24" s="38">
        <f>(B24*C24)+D24</f>
        <v>188280</v>
      </c>
      <c r="F24" s="38">
        <f>CEILING(E24,10)</f>
        <v>188280</v>
      </c>
      <c r="G24" s="48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3.5" thickBot="1">
      <c r="A25" s="36" t="s">
        <v>21</v>
      </c>
      <c r="B25" s="98">
        <v>745</v>
      </c>
      <c r="C25" s="97">
        <v>40</v>
      </c>
      <c r="D25" s="61">
        <v>5200</v>
      </c>
      <c r="E25" s="38">
        <f aca="true" t="shared" si="0" ref="E25:E38">(B25*C25)+D25</f>
        <v>35000</v>
      </c>
      <c r="F25" s="38">
        <f aca="true" t="shared" si="1" ref="F25:F38">CEILING(E25,10)</f>
        <v>35000</v>
      </c>
      <c r="G25" s="48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3.5" thickBot="1">
      <c r="A26" s="36" t="s">
        <v>22</v>
      </c>
      <c r="B26" s="98">
        <v>509</v>
      </c>
      <c r="C26" s="97">
        <v>40</v>
      </c>
      <c r="D26" s="61">
        <v>5200</v>
      </c>
      <c r="E26" s="38">
        <f t="shared" si="0"/>
        <v>25560</v>
      </c>
      <c r="F26" s="38">
        <f t="shared" si="1"/>
        <v>25560</v>
      </c>
      <c r="G26" s="48"/>
      <c r="H26" s="114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3.5" thickBot="1">
      <c r="A27" s="36" t="s">
        <v>23</v>
      </c>
      <c r="B27" s="98">
        <v>1209</v>
      </c>
      <c r="C27" s="97">
        <v>40</v>
      </c>
      <c r="D27" s="61">
        <v>5200</v>
      </c>
      <c r="E27" s="38">
        <f t="shared" si="0"/>
        <v>53560</v>
      </c>
      <c r="F27" s="38">
        <f t="shared" si="1"/>
        <v>53560</v>
      </c>
      <c r="G27" s="48"/>
      <c r="H27" s="103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3.5" thickBot="1">
      <c r="A28" s="36" t="s">
        <v>24</v>
      </c>
      <c r="B28" s="98">
        <v>599</v>
      </c>
      <c r="C28" s="97">
        <v>40</v>
      </c>
      <c r="D28" s="61">
        <v>5200</v>
      </c>
      <c r="E28" s="38">
        <f t="shared" si="0"/>
        <v>29160</v>
      </c>
      <c r="F28" s="38">
        <f t="shared" si="1"/>
        <v>29160</v>
      </c>
      <c r="G28" s="48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3.5" thickBot="1">
      <c r="A29" s="36" t="s">
        <v>25</v>
      </c>
      <c r="B29" s="98">
        <v>371</v>
      </c>
      <c r="C29" s="97">
        <v>40</v>
      </c>
      <c r="D29" s="61">
        <v>5200</v>
      </c>
      <c r="E29" s="38">
        <f t="shared" si="0"/>
        <v>20040</v>
      </c>
      <c r="F29" s="38">
        <f t="shared" si="1"/>
        <v>20040</v>
      </c>
      <c r="G29" s="48"/>
      <c r="H29" s="32"/>
      <c r="I29" s="32"/>
      <c r="J29" s="32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3.5" thickBot="1">
      <c r="A30" s="36" t="s">
        <v>26</v>
      </c>
      <c r="B30" s="98">
        <v>456</v>
      </c>
      <c r="C30" s="97">
        <v>40</v>
      </c>
      <c r="D30" s="61">
        <v>5200</v>
      </c>
      <c r="E30" s="38">
        <f t="shared" si="0"/>
        <v>23440</v>
      </c>
      <c r="F30" s="38">
        <f t="shared" si="1"/>
        <v>23440</v>
      </c>
      <c r="G30" s="48"/>
      <c r="H30" s="117"/>
      <c r="I30" s="32"/>
      <c r="J30" s="32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3.5" thickBot="1">
      <c r="A31" s="40" t="s">
        <v>27</v>
      </c>
      <c r="B31" s="98">
        <v>1803</v>
      </c>
      <c r="C31" s="97">
        <v>40</v>
      </c>
      <c r="D31" s="61">
        <v>5200</v>
      </c>
      <c r="E31" s="38">
        <f t="shared" si="0"/>
        <v>77320</v>
      </c>
      <c r="F31" s="38">
        <f t="shared" si="1"/>
        <v>77320</v>
      </c>
      <c r="G31" s="48"/>
      <c r="H31" s="32"/>
      <c r="I31" s="32"/>
      <c r="J31" s="32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3.5" thickBot="1">
      <c r="A32" s="40" t="s">
        <v>28</v>
      </c>
      <c r="B32" s="98">
        <v>302</v>
      </c>
      <c r="C32" s="97">
        <v>40</v>
      </c>
      <c r="D32" s="61">
        <v>5200</v>
      </c>
      <c r="E32" s="38">
        <f t="shared" si="0"/>
        <v>17280</v>
      </c>
      <c r="F32" s="38">
        <f t="shared" si="1"/>
        <v>17280</v>
      </c>
      <c r="G32" s="48"/>
      <c r="H32" s="120" t="s">
        <v>41</v>
      </c>
      <c r="I32" s="121" t="s">
        <v>40</v>
      </c>
      <c r="J32" s="122" t="s">
        <v>42</v>
      </c>
      <c r="K32" s="123"/>
      <c r="L32" s="112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3.5" thickBot="1">
      <c r="A33" s="36" t="s">
        <v>48</v>
      </c>
      <c r="B33" s="98">
        <v>2186</v>
      </c>
      <c r="C33" s="97">
        <v>35</v>
      </c>
      <c r="D33" s="61">
        <v>5200</v>
      </c>
      <c r="E33" s="38">
        <f t="shared" si="0"/>
        <v>81710</v>
      </c>
      <c r="F33" s="38">
        <f t="shared" si="1"/>
        <v>81710</v>
      </c>
      <c r="G33" s="48"/>
      <c r="H33" s="139">
        <f>E4</f>
        <v>731830</v>
      </c>
      <c r="I33" s="125" t="s">
        <v>39</v>
      </c>
      <c r="J33" s="125"/>
      <c r="K33" s="125"/>
      <c r="L33" s="112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3.5" thickBot="1">
      <c r="A34" s="36" t="s">
        <v>29</v>
      </c>
      <c r="B34" s="98">
        <v>1228</v>
      </c>
      <c r="C34" s="97">
        <v>40</v>
      </c>
      <c r="D34" s="61">
        <v>5200</v>
      </c>
      <c r="E34" s="38">
        <f t="shared" si="0"/>
        <v>54320</v>
      </c>
      <c r="F34" s="38">
        <f t="shared" si="1"/>
        <v>54320</v>
      </c>
      <c r="G34" s="48"/>
      <c r="H34" s="140"/>
      <c r="I34" s="131"/>
      <c r="J34" s="131"/>
      <c r="K34" s="131"/>
      <c r="L34" s="132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3.5" thickBot="1">
      <c r="A35" s="36" t="s">
        <v>30</v>
      </c>
      <c r="B35" s="98">
        <v>614</v>
      </c>
      <c r="C35" s="97">
        <v>40</v>
      </c>
      <c r="D35" s="61">
        <v>5200</v>
      </c>
      <c r="E35" s="38">
        <f t="shared" si="0"/>
        <v>29760</v>
      </c>
      <c r="F35" s="38">
        <f t="shared" si="1"/>
        <v>29760</v>
      </c>
      <c r="G35" s="48"/>
      <c r="H35" s="142"/>
      <c r="I35" s="126"/>
      <c r="J35" s="26"/>
      <c r="K35" s="26"/>
      <c r="L35" s="113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3.5" thickBot="1">
      <c r="A36" s="36" t="s">
        <v>31</v>
      </c>
      <c r="B36" s="98">
        <v>765</v>
      </c>
      <c r="C36" s="97">
        <v>40</v>
      </c>
      <c r="D36" s="61">
        <v>5200</v>
      </c>
      <c r="E36" s="38">
        <f t="shared" si="0"/>
        <v>35800</v>
      </c>
      <c r="F36" s="38">
        <f t="shared" si="1"/>
        <v>35800</v>
      </c>
      <c r="G36" s="48"/>
      <c r="H36" s="141">
        <f>SUM(H33:H34)</f>
        <v>731830</v>
      </c>
      <c r="I36" s="124" t="s">
        <v>17</v>
      </c>
      <c r="J36" s="26"/>
      <c r="K36" s="26"/>
      <c r="L36" s="113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3.5" thickBot="1">
      <c r="A37" s="36" t="s">
        <v>32</v>
      </c>
      <c r="B37" s="98">
        <v>837</v>
      </c>
      <c r="C37" s="97">
        <v>40</v>
      </c>
      <c r="D37" s="61">
        <v>5200</v>
      </c>
      <c r="E37" s="38">
        <f t="shared" si="0"/>
        <v>38680</v>
      </c>
      <c r="F37" s="38">
        <f t="shared" si="1"/>
        <v>38680</v>
      </c>
      <c r="G37" s="48"/>
      <c r="H37" s="94"/>
      <c r="I37" s="86"/>
      <c r="J37" s="86"/>
      <c r="K37" s="86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12" ht="13.5" thickBot="1">
      <c r="A38" s="36" t="s">
        <v>33</v>
      </c>
      <c r="B38" s="37">
        <v>418</v>
      </c>
      <c r="C38" s="97">
        <v>40</v>
      </c>
      <c r="D38" s="61">
        <v>5200</v>
      </c>
      <c r="E38" s="38">
        <f t="shared" si="0"/>
        <v>21920</v>
      </c>
      <c r="F38" s="38">
        <f t="shared" si="1"/>
        <v>21920</v>
      </c>
      <c r="G38" s="48"/>
      <c r="H38" s="94"/>
      <c r="I38" s="86"/>
      <c r="J38" s="86"/>
      <c r="K38" s="86"/>
      <c r="L38" s="100"/>
    </row>
    <row r="39" spans="1:12" ht="13.5" thickBot="1">
      <c r="A39" s="41" t="s">
        <v>34</v>
      </c>
      <c r="B39" s="42">
        <f>SUM(B24:B38)</f>
        <v>16619</v>
      </c>
      <c r="C39" s="138">
        <f>SUM(F39-D39)</f>
        <v>653830</v>
      </c>
      <c r="D39" s="62">
        <f>SUM(D24:D38)</f>
        <v>78000</v>
      </c>
      <c r="E39" s="43">
        <f>SUM(E24:E38)</f>
        <v>731830</v>
      </c>
      <c r="F39" s="85">
        <f>SUM(F24:F38)</f>
        <v>731830</v>
      </c>
      <c r="G39" s="49"/>
      <c r="H39" s="94"/>
      <c r="I39" s="86"/>
      <c r="J39" s="86"/>
      <c r="K39" s="86"/>
      <c r="L39" s="100"/>
    </row>
    <row r="40" spans="1:7" ht="12.75">
      <c r="A40" s="90"/>
      <c r="B40" s="91"/>
      <c r="C40" s="92"/>
      <c r="D40" s="93"/>
      <c r="E40" s="66"/>
      <c r="F40" s="87"/>
      <c r="G40" s="32"/>
    </row>
    <row r="41" spans="1:6" ht="12.75">
      <c r="A41" s="66" t="s">
        <v>49</v>
      </c>
      <c r="B41" s="66"/>
      <c r="C41" s="66"/>
      <c r="E41" s="67"/>
      <c r="F41" s="68"/>
    </row>
    <row r="42" spans="1:12" ht="12.75">
      <c r="A42" s="66"/>
      <c r="B42" s="66"/>
      <c r="C42" s="66"/>
      <c r="D42" s="66"/>
      <c r="E42" s="67"/>
      <c r="F42" s="68"/>
      <c r="L42" s="102"/>
    </row>
    <row r="43" ht="12.75">
      <c r="L43" s="101"/>
    </row>
    <row r="45" ht="13.5" thickBot="1">
      <c r="A45" s="137" t="s">
        <v>57</v>
      </c>
    </row>
    <row r="46" spans="1:12" ht="13.5" thickBot="1">
      <c r="A46" s="6" t="s">
        <v>10</v>
      </c>
      <c r="B46" s="70" t="s">
        <v>1</v>
      </c>
      <c r="C46" s="7" t="s">
        <v>2</v>
      </c>
      <c r="D46" s="7" t="s">
        <v>3</v>
      </c>
      <c r="E46" s="76" t="s">
        <v>4</v>
      </c>
      <c r="F46" s="72"/>
      <c r="G46" s="54"/>
      <c r="H46" s="8" t="s">
        <v>5</v>
      </c>
      <c r="I46" s="8" t="s">
        <v>1</v>
      </c>
      <c r="J46" s="9" t="s">
        <v>6</v>
      </c>
      <c r="K46" s="10" t="s">
        <v>3</v>
      </c>
      <c r="L46" s="11" t="s">
        <v>4</v>
      </c>
    </row>
    <row r="47" spans="1:12" ht="12.75">
      <c r="A47" s="20" t="s">
        <v>53</v>
      </c>
      <c r="B47" s="13">
        <v>2219</v>
      </c>
      <c r="C47" s="13">
        <v>8115</v>
      </c>
      <c r="D47" s="22">
        <v>145</v>
      </c>
      <c r="E47" s="60">
        <v>100000</v>
      </c>
      <c r="F47" s="52"/>
      <c r="G47" s="52"/>
      <c r="H47" s="20" t="s">
        <v>54</v>
      </c>
      <c r="I47" s="13">
        <v>2219</v>
      </c>
      <c r="J47" s="21">
        <v>8124</v>
      </c>
      <c r="K47" s="21">
        <v>145</v>
      </c>
      <c r="L47" s="71">
        <v>100000</v>
      </c>
    </row>
    <row r="50" ht="13.5" thickBot="1">
      <c r="A50" s="137" t="s">
        <v>58</v>
      </c>
    </row>
    <row r="51" spans="1:12" ht="13.5" thickBot="1">
      <c r="A51" s="6" t="s">
        <v>10</v>
      </c>
      <c r="B51" s="70" t="s">
        <v>1</v>
      </c>
      <c r="C51" s="7" t="s">
        <v>2</v>
      </c>
      <c r="D51" s="7" t="s">
        <v>3</v>
      </c>
      <c r="E51" s="76" t="s">
        <v>4</v>
      </c>
      <c r="F51" s="72"/>
      <c r="G51" s="54"/>
      <c r="H51" s="8" t="s">
        <v>5</v>
      </c>
      <c r="I51" s="8" t="s">
        <v>1</v>
      </c>
      <c r="J51" s="9" t="s">
        <v>6</v>
      </c>
      <c r="K51" s="10" t="s">
        <v>3</v>
      </c>
      <c r="L51" s="11" t="s">
        <v>4</v>
      </c>
    </row>
    <row r="52" spans="1:12" ht="12.75">
      <c r="A52" s="20" t="s">
        <v>55</v>
      </c>
      <c r="B52" s="13"/>
      <c r="C52" s="13"/>
      <c r="D52" s="22">
        <v>146</v>
      </c>
      <c r="E52" s="60">
        <v>3209000</v>
      </c>
      <c r="F52" s="72"/>
      <c r="G52" s="31"/>
      <c r="H52" s="20" t="s">
        <v>56</v>
      </c>
      <c r="I52" s="13">
        <v>2219</v>
      </c>
      <c r="J52" s="21">
        <v>6121</v>
      </c>
      <c r="K52" s="21">
        <v>146</v>
      </c>
      <c r="L52" s="71">
        <v>2888000</v>
      </c>
    </row>
    <row r="53" spans="1:12" ht="12.75">
      <c r="A53" s="20"/>
      <c r="B53" s="13"/>
      <c r="C53" s="13"/>
      <c r="D53" s="22"/>
      <c r="E53" s="60"/>
      <c r="F53" s="72"/>
      <c r="G53" s="31"/>
      <c r="H53" s="20" t="s">
        <v>59</v>
      </c>
      <c r="I53" s="13">
        <v>2219</v>
      </c>
      <c r="J53" s="21">
        <v>5137</v>
      </c>
      <c r="K53" s="21">
        <v>146</v>
      </c>
      <c r="L53" s="71">
        <v>221000</v>
      </c>
    </row>
    <row r="54" spans="1:12" ht="12.75">
      <c r="A54" s="20"/>
      <c r="B54" s="13"/>
      <c r="C54" s="13"/>
      <c r="D54" s="22"/>
      <c r="E54" s="60"/>
      <c r="F54" s="72"/>
      <c r="G54" s="31"/>
      <c r="H54" s="20" t="s">
        <v>60</v>
      </c>
      <c r="I54" s="13">
        <v>2219</v>
      </c>
      <c r="J54" s="21">
        <v>5169</v>
      </c>
      <c r="K54" s="21">
        <v>146</v>
      </c>
      <c r="L54" s="71">
        <v>50000</v>
      </c>
    </row>
    <row r="55" spans="1:12" ht="12.75">
      <c r="A55" s="20"/>
      <c r="B55" s="13"/>
      <c r="C55" s="13"/>
      <c r="D55" s="22"/>
      <c r="E55" s="60"/>
      <c r="F55" s="52"/>
      <c r="G55" s="52"/>
      <c r="H55" s="20" t="s">
        <v>61</v>
      </c>
      <c r="I55" s="13">
        <v>2219</v>
      </c>
      <c r="J55" s="21">
        <v>5011</v>
      </c>
      <c r="K55" s="21">
        <v>146</v>
      </c>
      <c r="L55" s="71">
        <v>40000</v>
      </c>
    </row>
    <row r="56" spans="1:12" ht="12.75">
      <c r="A56" s="20"/>
      <c r="B56" s="13"/>
      <c r="C56" s="13"/>
      <c r="D56" s="22"/>
      <c r="E56" s="60"/>
      <c r="F56" s="52"/>
      <c r="G56" s="52"/>
      <c r="H56" s="20" t="s">
        <v>9</v>
      </c>
      <c r="I56" s="13"/>
      <c r="J56" s="21">
        <v>5163</v>
      </c>
      <c r="K56" s="21">
        <v>146</v>
      </c>
      <c r="L56" s="71">
        <v>10000</v>
      </c>
    </row>
    <row r="57" spans="5:12" ht="12.75">
      <c r="E57" s="115">
        <f>SUM(E52:E56)</f>
        <v>3209000</v>
      </c>
      <c r="L57" s="115">
        <f>SUM(L52:L56)</f>
        <v>3209000</v>
      </c>
    </row>
  </sheetData>
  <sheetProtection/>
  <mergeCells count="1">
    <mergeCell ref="F4:F5"/>
  </mergeCells>
  <printOptions/>
  <pageMargins left="0.18" right="0.18" top="0.15748031496062992" bottom="0.1968503937007874" header="0.1968503937007874" footer="0.27559055118110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Pošíková</dc:creator>
  <cp:keywords/>
  <dc:description/>
  <cp:lastModifiedBy>Tomas</cp:lastModifiedBy>
  <cp:lastPrinted>2014-11-12T10:26:53Z</cp:lastPrinted>
  <dcterms:created xsi:type="dcterms:W3CDTF">2003-12-09T08:40:14Z</dcterms:created>
  <dcterms:modified xsi:type="dcterms:W3CDTF">2014-11-12T10:27:23Z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-1846293352</vt:i4>
  </property>
  <property fmtid="{D5CDD505-2E9C-101B-9397-08002B2CF9AE}" pid="3" name="_EmailEntryID">
    <vt:lpwstr>0000000061566D960A19D146A26FE9962827333884A43A00</vt:lpwstr>
  </property>
  <property fmtid="{D5CDD505-2E9C-101B-9397-08002B2CF9AE}" pid="4" name="_EmailStoreID0">
    <vt:lpwstr>0000000038A1BB1005E5101AA1BB08002B2A56C200006D737073742E646C6C00000000004E495441F9BFB80100AA0037D96E0000000043003A005C00550073006500720073005C0054006F006D00610073005C0044006F00630075006D0065006E00740073005C0053006F00750062006F00720079002000610070006C00690</vt:lpwstr>
  </property>
  <property fmtid="{D5CDD505-2E9C-101B-9397-08002B2CF9AE}" pid="5" name="_EmailStoreID1">
    <vt:lpwstr>06B0061006300650020004F00750074006C006F006F006B005C006F00750040006B006F007300740065006C006E0069002D006C0068006F00740061002E0063007A002E007000730074000000</vt:lpwstr>
  </property>
  <property fmtid="{D5CDD505-2E9C-101B-9397-08002B2CF9AE}" pid="6" name="_EmailStoreID2">
    <vt:lpwstr>002E007000730074000000</vt:lpwstr>
  </property>
  <property fmtid="{D5CDD505-2E9C-101B-9397-08002B2CF9AE}" pid="7" name="_ReviewingToolsShownOnce">
    <vt:lpwstr/>
  </property>
</Properties>
</file>